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питание\меню\новое ноябрь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L100" i="1"/>
  <c r="L196" i="1" s="1"/>
  <c r="I81" i="1"/>
  <c r="G62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<sst xmlns="http://schemas.openxmlformats.org/spreadsheetml/2006/main" count="249" uniqueCount="82">
  <si>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</si>
  <si>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</si>
  <si>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</si>
  <si>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</si>
  <si>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</si>
  <si>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</si>
  <si>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</si>
  <si>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</si>
  <si>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</si>
  <si>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</si>
  <si>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</si>
  <si>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</si>
  <si>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</si>
  <si>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</si>
  <si>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</si>
  <si>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</si>
  <si>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</si>
  <si>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</si>
  <si>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</si>
  <si>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</si>
  <si>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</si>
  <si>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</si>
  <si>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</si>
  <si>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</si>
  <si>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</si>
  <si>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</si>
  <si>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</si>
  <si>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</si>
  <si>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</si>
  <si>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</si>
  <si>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</si>
  <si>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</si>
  <si>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</si>
  <si>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</si>
  <si>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</si>
  <si>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</si>
  <si>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</si>
  <si>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кура отварная</t>
  </si>
  <si>
    <t>макаронные изделия отварные</t>
  </si>
  <si>
    <t>салат из белок капусты с яблоком</t>
  </si>
  <si>
    <t>чай с лимоном</t>
  </si>
  <si>
    <t>азу</t>
  </si>
  <si>
    <t>картофель отварной с маслом</t>
  </si>
  <si>
    <t>салат из моркови с сахаром</t>
  </si>
  <si>
    <t>компот из сухофруктов</t>
  </si>
  <si>
    <t>хлеб ржаной</t>
  </si>
  <si>
    <t>рыба припущенная</t>
  </si>
  <si>
    <t>каша рисовая рассыпчатая</t>
  </si>
  <si>
    <t>салат из свежих помидор</t>
  </si>
  <si>
    <t>борщ с капустой и картофелем</t>
  </si>
  <si>
    <t>каша гречневая рассыпчатая</t>
  </si>
  <si>
    <t>чай с сахаром</t>
  </si>
  <si>
    <t>хлеб пшеничный</t>
  </si>
  <si>
    <t>6.6</t>
  </si>
  <si>
    <t>1.9</t>
  </si>
  <si>
    <t>котлета рубленая из куры</t>
  </si>
  <si>
    <t>рагу овощное</t>
  </si>
  <si>
    <t>сыр</t>
  </si>
  <si>
    <t>кофейный напиток на молоке</t>
  </si>
  <si>
    <t>фрикадельки из кур</t>
  </si>
  <si>
    <t>салат из капусты с зеленым горош</t>
  </si>
  <si>
    <t>рыба отварная с соусом</t>
  </si>
  <si>
    <t>картофельное пюре</t>
  </si>
  <si>
    <t>салат из свежих помидор и огурцов</t>
  </si>
  <si>
    <t>48,6</t>
  </si>
  <si>
    <t>котлета, биточек, шницель</t>
  </si>
  <si>
    <t>рассольник ленинградский</t>
  </si>
  <si>
    <t>плов из курицы</t>
  </si>
  <si>
    <t>компот из свежих плодов</t>
  </si>
  <si>
    <t>котлета "Здоровье"</t>
  </si>
  <si>
    <t>капуста тушеная</t>
  </si>
  <si>
    <t>винегрет</t>
  </si>
  <si>
    <t>43,00</t>
  </si>
  <si>
    <t>меню приготавливаемых блюд</t>
  </si>
  <si>
    <t>кисель из свежих ягод</t>
  </si>
  <si>
    <t>МБОУ ООШ п.Бор</t>
  </si>
  <si>
    <t>директор</t>
  </si>
  <si>
    <t>И.Ю.Коршунова</t>
  </si>
  <si>
    <t>огурец порционно</t>
  </si>
  <si>
    <t> 9</t>
  </si>
  <si>
    <t>тефтели из говядины</t>
  </si>
  <si>
    <t>запеканка творожная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</si>
</sst>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4C4C4C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" fillId="0" borderId="4" xfId="0" applyFont="1" applyBorder="1"/>
    <xf numFmtId="0" fontId="0" fillId="4" borderId="25" xfId="0" applyFill="1" applyBorder="1"/>
    <xf numFmtId="0" fontId="0" fillId="4" borderId="26" xfId="0" applyFill="1" applyBorder="1" applyProtection="1">
      <protection locked="0"/>
    </xf>
    <xf numFmtId="0" fontId="0" fillId="4" borderId="26" xfId="0" applyFill="1" applyBorder="1"/>
    <xf numFmtId="0" fontId="1" fillId="4" borderId="26" xfId="0" applyFont="1" applyFill="1" applyBorder="1"/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0" fillId="2" borderId="26" xfId="0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 vertical="top" wrapText="1"/>
    </xf>
    <xf numFmtId="0" fontId="16" fillId="4" borderId="25" xfId="0" applyFont="1" applyFill="1" applyBorder="1"/>
    <xf numFmtId="0" fontId="15" fillId="4" borderId="2" xfId="0" applyFont="1" applyFill="1" applyBorder="1"/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/>
    </xf>
    <xf numFmtId="0" fontId="16" fillId="4" borderId="26" xfId="0" applyFont="1" applyFill="1" applyBorder="1" applyProtection="1">
      <protection locked="0"/>
    </xf>
    <xf numFmtId="0" fontId="16" fillId="4" borderId="26" xfId="0" applyFont="1" applyFill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3" fillId="5" borderId="27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97" t="s">
        <v>75</v>
      </c>
      <c r="D1" s="98"/>
      <c r="E1" s="98"/>
      <c r="F1" s="11" t="s">
        <v>15</v>
      </c>
      <c r="G1" s="2" t="s">
        <v>16</v>
      </c>
      <c r="H1" s="99" t="s">
        <v>76</v>
      </c>
      <c r="I1" s="100"/>
      <c r="J1" s="100"/>
      <c r="K1" s="100"/>
    </row>
    <row r="2" spans="1:12" ht="18" x14ac:dyDescent="0.2">
      <c r="A2" s="52" t="s">
        <v>73</v>
      </c>
      <c r="C2" s="2"/>
      <c r="G2" s="2" t="s">
        <v>17</v>
      </c>
      <c r="H2" s="99" t="s">
        <v>77</v>
      </c>
      <c r="I2" s="100"/>
      <c r="J2" s="100"/>
      <c r="K2" s="100"/>
    </row>
    <row r="3" spans="1:12" ht="17.25" customHeight="1" x14ac:dyDescent="0.2">
      <c r="A3" s="4" t="s">
        <v>7</v>
      </c>
      <c r="C3" s="2"/>
      <c r="D3" s="3"/>
      <c r="E3" s="36" t="s">
        <v>8</v>
      </c>
      <c r="G3" s="2" t="s">
        <v>18</v>
      </c>
      <c r="H3" s="44">
        <v>28</v>
      </c>
      <c r="I3" s="44">
        <v>8</v>
      </c>
      <c r="J3" s="45">
        <v>2024</v>
      </c>
      <c r="K3" s="46"/>
    </row>
    <row r="4" spans="1:12" ht="13.5" thickBot="1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13</v>
      </c>
      <c r="B5" s="42" t="s">
        <v>14</v>
      </c>
      <c r="C5" s="34" t="s">
        <v>0</v>
      </c>
      <c r="D5" s="34" t="s">
        <v>12</v>
      </c>
      <c r="E5" s="71" t="s">
        <v>11</v>
      </c>
      <c r="F5" s="71" t="s">
        <v>32</v>
      </c>
      <c r="G5" s="71" t="s">
        <v>1</v>
      </c>
      <c r="H5" s="71" t="s">
        <v>2</v>
      </c>
      <c r="I5" s="71" t="s">
        <v>3</v>
      </c>
      <c r="J5" s="71" t="s">
        <v>9</v>
      </c>
      <c r="K5" s="35" t="s">
        <v>10</v>
      </c>
      <c r="L5" s="34" t="s">
        <v>33</v>
      </c>
    </row>
    <row r="6" spans="1:12" ht="15" x14ac:dyDescent="0.25">
      <c r="A6" s="19">
        <v>1</v>
      </c>
      <c r="B6" s="20">
        <v>1</v>
      </c>
      <c r="C6" s="21" t="s">
        <v>19</v>
      </c>
      <c r="D6" s="79" t="s">
        <v>20</v>
      </c>
      <c r="E6" s="80" t="s">
        <v>37</v>
      </c>
      <c r="F6" s="81">
        <v>100</v>
      </c>
      <c r="G6" s="82">
        <v>24.7</v>
      </c>
      <c r="H6" s="82">
        <v>19.100000000000001</v>
      </c>
      <c r="I6" s="82">
        <v>11.5</v>
      </c>
      <c r="J6" s="82">
        <v>319</v>
      </c>
      <c r="K6" s="69"/>
      <c r="L6" s="37"/>
    </row>
    <row r="7" spans="1:12" ht="15" x14ac:dyDescent="0.25">
      <c r="A7" s="22"/>
      <c r="B7" s="14"/>
      <c r="C7" s="10"/>
      <c r="D7" s="83"/>
      <c r="E7" s="80" t="s">
        <v>38</v>
      </c>
      <c r="F7" s="81">
        <v>150</v>
      </c>
      <c r="G7" s="82">
        <v>5.5</v>
      </c>
      <c r="H7" s="82">
        <v>4.17</v>
      </c>
      <c r="I7" s="82">
        <v>33.33</v>
      </c>
      <c r="J7" s="82">
        <v>195.83</v>
      </c>
      <c r="K7" s="70"/>
      <c r="L7" s="39"/>
    </row>
    <row r="8" spans="1:12" ht="15" x14ac:dyDescent="0.25">
      <c r="A8" s="22"/>
      <c r="B8" s="14"/>
      <c r="C8" s="10"/>
      <c r="D8" s="84" t="s">
        <v>21</v>
      </c>
      <c r="E8" s="80" t="s">
        <v>40</v>
      </c>
      <c r="F8" s="81">
        <v>200</v>
      </c>
      <c r="G8" s="82">
        <v>0.2</v>
      </c>
      <c r="H8" s="82">
        <v>0.04</v>
      </c>
      <c r="I8" s="82">
        <v>10.199999999999999</v>
      </c>
      <c r="J8" s="81">
        <v>41</v>
      </c>
      <c r="K8" s="70"/>
      <c r="L8" s="39"/>
    </row>
    <row r="9" spans="1:12" ht="15" x14ac:dyDescent="0.25">
      <c r="A9" s="22"/>
      <c r="B9" s="14"/>
      <c r="C9" s="10"/>
      <c r="D9" s="84" t="s">
        <v>22</v>
      </c>
      <c r="E9" s="72" t="s">
        <v>45</v>
      </c>
      <c r="F9" s="73">
        <v>20</v>
      </c>
      <c r="G9" s="73">
        <v>1.36</v>
      </c>
      <c r="H9" s="73">
        <v>0.24</v>
      </c>
      <c r="I9" s="73">
        <v>9.2799999999999994</v>
      </c>
      <c r="J9" s="73" t="s">
        <v>72</v>
      </c>
      <c r="K9" s="70"/>
      <c r="L9" s="39"/>
    </row>
    <row r="10" spans="1:12" ht="15" x14ac:dyDescent="0.25">
      <c r="A10" s="22"/>
      <c r="B10" s="14"/>
      <c r="C10" s="10"/>
      <c r="D10" s="84" t="s">
        <v>22</v>
      </c>
      <c r="E10" s="72" t="s">
        <v>52</v>
      </c>
      <c r="F10" s="73">
        <v>25</v>
      </c>
      <c r="G10" s="73">
        <v>1.9</v>
      </c>
      <c r="H10" s="73">
        <v>0.27</v>
      </c>
      <c r="I10" s="73">
        <v>12.42</v>
      </c>
      <c r="J10" s="73">
        <v>56</v>
      </c>
      <c r="K10" s="70"/>
      <c r="L10" s="39"/>
    </row>
    <row r="11" spans="1:12" ht="15" x14ac:dyDescent="0.25">
      <c r="A11" s="22"/>
      <c r="B11" s="14"/>
      <c r="C11" s="10"/>
      <c r="D11" s="83"/>
      <c r="E11" s="62" t="s">
        <v>39</v>
      </c>
      <c r="F11" s="63">
        <v>60</v>
      </c>
      <c r="G11" s="81">
        <v>0.96</v>
      </c>
      <c r="H11" s="81">
        <v>5.4</v>
      </c>
      <c r="I11" s="81">
        <v>5.46</v>
      </c>
      <c r="J11" s="81">
        <v>74.400000000000006</v>
      </c>
      <c r="K11" s="70"/>
      <c r="L11" s="39"/>
    </row>
    <row r="12" spans="1:12" ht="15" x14ac:dyDescent="0.25">
      <c r="A12" s="22"/>
      <c r="B12" s="14"/>
      <c r="C12" s="10"/>
      <c r="D12" s="83"/>
      <c r="E12" s="85"/>
      <c r="F12" s="81"/>
      <c r="G12" s="81"/>
      <c r="H12" s="81"/>
      <c r="I12" s="81"/>
      <c r="J12" s="81"/>
      <c r="K12" s="70"/>
      <c r="L12" s="39"/>
    </row>
    <row r="13" spans="1:12" ht="15" x14ac:dyDescent="0.25">
      <c r="A13" s="23"/>
      <c r="B13" s="16"/>
      <c r="C13" s="7"/>
      <c r="D13" s="86" t="s">
        <v>31</v>
      </c>
      <c r="E13" s="87"/>
      <c r="F13" s="88">
        <f>SUM(F6:F12)</f>
        <v>555</v>
      </c>
      <c r="G13" s="88">
        <f t="shared" ref="G13:J13" si="0">SUM(G6:G12)</f>
        <v>34.619999999999997</v>
      </c>
      <c r="H13" s="88">
        <f t="shared" si="0"/>
        <v>29.22</v>
      </c>
      <c r="I13" s="88">
        <f t="shared" si="0"/>
        <v>82.19</v>
      </c>
      <c r="J13" s="88">
        <f t="shared" si="0"/>
        <v>686.23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01" t="s">
        <v>4</v>
      </c>
      <c r="D24" s="102"/>
      <c r="E24" s="53"/>
      <c r="F24" s="54">
        <f>F13+F23</f>
        <v>555</v>
      </c>
      <c r="G24" s="54">
        <f t="shared" ref="G24:J24" si="4">G13+G23</f>
        <v>34.619999999999997</v>
      </c>
      <c r="H24" s="54">
        <f t="shared" si="4"/>
        <v>29.22</v>
      </c>
      <c r="I24" s="54">
        <f t="shared" si="4"/>
        <v>82.19</v>
      </c>
      <c r="J24" s="54">
        <f t="shared" si="4"/>
        <v>686.23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19</v>
      </c>
      <c r="D25" s="65" t="s">
        <v>20</v>
      </c>
      <c r="E25" s="50" t="s">
        <v>41</v>
      </c>
      <c r="F25" s="48">
        <v>100</v>
      </c>
      <c r="G25" s="48">
        <v>31.4</v>
      </c>
      <c r="H25" s="48">
        <v>36.799999999999997</v>
      </c>
      <c r="I25" s="48">
        <v>14.3</v>
      </c>
      <c r="J25" s="48">
        <v>352</v>
      </c>
      <c r="K25" s="60"/>
      <c r="L25" s="37"/>
    </row>
    <row r="26" spans="1:12" ht="15" x14ac:dyDescent="0.25">
      <c r="A26" s="13"/>
      <c r="B26" s="14"/>
      <c r="C26" s="10"/>
      <c r="D26" s="66"/>
      <c r="E26" s="62" t="s">
        <v>42</v>
      </c>
      <c r="F26" s="48">
        <v>150</v>
      </c>
      <c r="G26" s="48">
        <v>2.92</v>
      </c>
      <c r="H26" s="48">
        <v>3.17</v>
      </c>
      <c r="I26" s="48">
        <v>20.83</v>
      </c>
      <c r="J26" s="48">
        <v>125.83</v>
      </c>
      <c r="K26" s="61"/>
      <c r="L26" s="39"/>
    </row>
    <row r="27" spans="1:12" ht="15" x14ac:dyDescent="0.25">
      <c r="A27" s="13"/>
      <c r="B27" s="14"/>
      <c r="C27" s="10"/>
      <c r="D27" s="67" t="s">
        <v>21</v>
      </c>
      <c r="E27" s="55" t="s">
        <v>44</v>
      </c>
      <c r="F27" s="56">
        <v>200</v>
      </c>
      <c r="G27" s="48">
        <v>1</v>
      </c>
      <c r="H27" s="48">
        <v>0.05</v>
      </c>
      <c r="I27" s="48">
        <v>27.5</v>
      </c>
      <c r="J27" s="48">
        <v>110</v>
      </c>
      <c r="K27" s="61"/>
      <c r="L27" s="39"/>
    </row>
    <row r="28" spans="1:12" ht="15" x14ac:dyDescent="0.25">
      <c r="A28" s="13"/>
      <c r="B28" s="14"/>
      <c r="C28" s="10"/>
      <c r="D28" s="67" t="s">
        <v>22</v>
      </c>
      <c r="E28" s="72" t="s">
        <v>45</v>
      </c>
      <c r="F28" s="73">
        <v>20</v>
      </c>
      <c r="G28" s="73">
        <v>1.36</v>
      </c>
      <c r="H28" s="73">
        <v>0.24</v>
      </c>
      <c r="I28" s="73">
        <v>9.2799999999999994</v>
      </c>
      <c r="J28" s="73" t="s">
        <v>72</v>
      </c>
      <c r="K28" s="61"/>
      <c r="L28" s="39"/>
    </row>
    <row r="29" spans="1:12" ht="15" x14ac:dyDescent="0.25">
      <c r="A29" s="13"/>
      <c r="B29" s="14"/>
      <c r="C29" s="10"/>
      <c r="D29" s="68" t="s">
        <v>22</v>
      </c>
      <c r="E29" s="72" t="s">
        <v>52</v>
      </c>
      <c r="F29" s="73">
        <v>25</v>
      </c>
      <c r="G29" s="73">
        <v>1.9</v>
      </c>
      <c r="H29" s="73">
        <v>0.27</v>
      </c>
      <c r="I29" s="73">
        <v>12.42</v>
      </c>
      <c r="J29" s="73">
        <v>56</v>
      </c>
      <c r="K29" s="61"/>
      <c r="L29" s="39"/>
    </row>
    <row r="30" spans="1:12" ht="15" x14ac:dyDescent="0.25">
      <c r="A30" s="13"/>
      <c r="B30" s="14"/>
      <c r="C30" s="10"/>
      <c r="D30" s="66"/>
      <c r="E30" s="62" t="s">
        <v>43</v>
      </c>
      <c r="F30" s="63">
        <v>60</v>
      </c>
      <c r="G30" s="48">
        <v>0.78</v>
      </c>
      <c r="H30" s="48">
        <v>0.05</v>
      </c>
      <c r="I30" s="48">
        <v>6.3</v>
      </c>
      <c r="J30" s="48">
        <v>27</v>
      </c>
      <c r="K30" s="61"/>
      <c r="L30" s="39"/>
    </row>
    <row r="31" spans="1:12" ht="15" x14ac:dyDescent="0.25">
      <c r="A31" s="13"/>
      <c r="B31" s="14"/>
      <c r="C31" s="10"/>
      <c r="D31" s="74"/>
      <c r="E31" s="38"/>
      <c r="F31" s="39"/>
      <c r="G31" s="39"/>
      <c r="H31" s="39"/>
      <c r="I31" s="39"/>
      <c r="J31" s="39"/>
      <c r="K31" s="61"/>
      <c r="L31" s="39"/>
    </row>
    <row r="32" spans="1:12" ht="15" x14ac:dyDescent="0.25">
      <c r="A32" s="15"/>
      <c r="B32" s="16"/>
      <c r="C32" s="7"/>
      <c r="D32" s="17" t="s">
        <v>31</v>
      </c>
      <c r="E32" s="8"/>
      <c r="F32" s="18">
        <f>SUM(F25:F31)</f>
        <v>555</v>
      </c>
      <c r="G32" s="18">
        <f t="shared" ref="G32" si="6">SUM(G25:G31)</f>
        <v>39.36</v>
      </c>
      <c r="H32" s="18">
        <f t="shared" ref="H32" si="7">SUM(H25:H31)</f>
        <v>40.58</v>
      </c>
      <c r="I32" s="18">
        <f t="shared" ref="I32" si="8">SUM(I25:I31)</f>
        <v>90.63</v>
      </c>
      <c r="J32" s="18">
        <f t="shared" ref="J32:L32" si="9">SUM(J25:J31)</f>
        <v>670.82999999999993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1" t="s">
        <v>4</v>
      </c>
      <c r="D43" s="102"/>
      <c r="E43" s="53"/>
      <c r="F43" s="54">
        <f>F32+F42</f>
        <v>555</v>
      </c>
      <c r="G43" s="54">
        <f t="shared" ref="G43" si="14">G32+G42</f>
        <v>39.36</v>
      </c>
      <c r="H43" s="54">
        <f t="shared" ref="H43" si="15">H32+H42</f>
        <v>40.58</v>
      </c>
      <c r="I43" s="54">
        <f t="shared" ref="I43" si="16">I32+I42</f>
        <v>90.63</v>
      </c>
      <c r="J43" s="54">
        <f t="shared" ref="J43:L43" si="17">J32+J42</f>
        <v>670.82999999999993</v>
      </c>
      <c r="K43" s="31"/>
      <c r="L43" s="31">
        <f t="shared" si="17"/>
        <v>0</v>
      </c>
    </row>
    <row r="44" spans="1:12" ht="15" x14ac:dyDescent="0.25">
      <c r="A44" s="19">
        <v>1</v>
      </c>
      <c r="B44" s="20">
        <v>3</v>
      </c>
      <c r="C44" s="21" t="s">
        <v>19</v>
      </c>
      <c r="D44" s="65" t="s">
        <v>20</v>
      </c>
      <c r="E44" s="55" t="s">
        <v>46</v>
      </c>
      <c r="F44" s="56">
        <v>90</v>
      </c>
      <c r="G44" s="48">
        <v>28.35</v>
      </c>
      <c r="H44" s="48">
        <v>14.4</v>
      </c>
      <c r="I44" s="48">
        <v>2.25</v>
      </c>
      <c r="J44" s="48">
        <v>252</v>
      </c>
      <c r="K44" s="60"/>
      <c r="L44" s="37"/>
    </row>
    <row r="45" spans="1:12" ht="15" x14ac:dyDescent="0.25">
      <c r="A45" s="22"/>
      <c r="B45" s="14"/>
      <c r="C45" s="10"/>
      <c r="D45" s="66"/>
      <c r="E45" s="76" t="s">
        <v>47</v>
      </c>
      <c r="F45" s="77">
        <v>180</v>
      </c>
      <c r="G45" s="77">
        <v>4.4000000000000004</v>
      </c>
      <c r="H45" s="77">
        <v>4.3</v>
      </c>
      <c r="I45" s="77">
        <v>45.2</v>
      </c>
      <c r="J45" s="77">
        <v>241</v>
      </c>
      <c r="K45" s="61"/>
      <c r="L45" s="39"/>
    </row>
    <row r="46" spans="1:12" ht="15" x14ac:dyDescent="0.25">
      <c r="A46" s="22"/>
      <c r="B46" s="14"/>
      <c r="C46" s="10"/>
      <c r="D46" s="67" t="s">
        <v>21</v>
      </c>
      <c r="E46" s="55" t="s">
        <v>40</v>
      </c>
      <c r="F46" s="56">
        <v>200</v>
      </c>
      <c r="G46" s="48">
        <v>0.2</v>
      </c>
      <c r="H46" s="48">
        <v>0.04</v>
      </c>
      <c r="I46" s="48">
        <v>10.199999999999999</v>
      </c>
      <c r="J46" s="48">
        <v>41</v>
      </c>
      <c r="K46" s="61"/>
      <c r="L46" s="39"/>
    </row>
    <row r="47" spans="1:12" ht="15" x14ac:dyDescent="0.25">
      <c r="A47" s="22"/>
      <c r="B47" s="14"/>
      <c r="C47" s="10"/>
      <c r="D47" s="67" t="s">
        <v>22</v>
      </c>
      <c r="E47" s="72" t="s">
        <v>45</v>
      </c>
      <c r="F47" s="73">
        <v>20</v>
      </c>
      <c r="G47" s="73">
        <v>1.36</v>
      </c>
      <c r="H47" s="73">
        <v>0.24</v>
      </c>
      <c r="I47" s="73">
        <v>9.2799999999999994</v>
      </c>
      <c r="J47" s="73" t="s">
        <v>72</v>
      </c>
      <c r="K47" s="61"/>
      <c r="L47" s="39"/>
    </row>
    <row r="48" spans="1:12" ht="15" x14ac:dyDescent="0.25">
      <c r="A48" s="22"/>
      <c r="B48" s="14"/>
      <c r="C48" s="10"/>
      <c r="D48" s="68" t="s">
        <v>22</v>
      </c>
      <c r="E48" s="72" t="s">
        <v>52</v>
      </c>
      <c r="F48" s="73">
        <v>25</v>
      </c>
      <c r="G48" s="73">
        <v>1.9</v>
      </c>
      <c r="H48" s="73">
        <v>0.27</v>
      </c>
      <c r="I48" s="73">
        <v>12.42</v>
      </c>
      <c r="J48" s="73">
        <v>56</v>
      </c>
      <c r="K48" s="61"/>
      <c r="L48" s="39"/>
    </row>
    <row r="49" spans="1:12" ht="15" x14ac:dyDescent="0.25">
      <c r="A49" s="22"/>
      <c r="B49" s="14"/>
      <c r="C49" s="10"/>
      <c r="D49" s="66"/>
      <c r="E49" s="55" t="s">
        <v>48</v>
      </c>
      <c r="F49" s="56">
        <v>60</v>
      </c>
      <c r="G49" s="48">
        <v>0.54</v>
      </c>
      <c r="H49" s="48">
        <v>2.7</v>
      </c>
      <c r="I49" s="48">
        <v>2.88</v>
      </c>
      <c r="J49" s="48">
        <v>38.4</v>
      </c>
      <c r="K49" s="61"/>
      <c r="L49" s="39"/>
    </row>
    <row r="50" spans="1:12" ht="15" x14ac:dyDescent="0.25">
      <c r="A50" s="22"/>
      <c r="B50" s="14"/>
      <c r="C50" s="10"/>
      <c r="D50" s="5"/>
      <c r="E50" s="58"/>
      <c r="F50" s="59"/>
      <c r="G50" s="59"/>
      <c r="H50" s="59"/>
      <c r="I50" s="59"/>
      <c r="J50" s="59"/>
      <c r="K50" s="40"/>
      <c r="L50" s="39"/>
    </row>
    <row r="51" spans="1:12" ht="15" x14ac:dyDescent="0.25">
      <c r="A51" s="23"/>
      <c r="B51" s="16"/>
      <c r="C51" s="7"/>
      <c r="D51" s="17" t="s">
        <v>31</v>
      </c>
      <c r="E51" s="8"/>
      <c r="F51" s="18">
        <f>SUM(F44:F50)</f>
        <v>575</v>
      </c>
      <c r="G51" s="18">
        <f t="shared" ref="G51" si="18">SUM(G44:G50)</f>
        <v>36.75</v>
      </c>
      <c r="H51" s="18">
        <f t="shared" ref="H51" si="19">SUM(H44:H50)</f>
        <v>21.949999999999996</v>
      </c>
      <c r="I51" s="18">
        <f t="shared" ref="I51" si="20">SUM(I44:I50)</f>
        <v>82.23</v>
      </c>
      <c r="J51" s="18">
        <f t="shared" ref="J51:L51" si="21">SUM(J44:J50)</f>
        <v>628.4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01" t="s">
        <v>4</v>
      </c>
      <c r="D62" s="102"/>
      <c r="E62" s="53"/>
      <c r="F62" s="54">
        <f>F51+F61</f>
        <v>575</v>
      </c>
      <c r="G62" s="54">
        <f t="shared" ref="G62" si="26">G51+G61</f>
        <v>36.75</v>
      </c>
      <c r="H62" s="54">
        <f t="shared" ref="H62" si="27">H51+H61</f>
        <v>21.949999999999996</v>
      </c>
      <c r="I62" s="54">
        <f t="shared" ref="I62" si="28">I51+I61</f>
        <v>82.23</v>
      </c>
      <c r="J62" s="54">
        <f t="shared" ref="J62:L62" si="29">J51+J61</f>
        <v>628.4</v>
      </c>
      <c r="K62" s="31"/>
      <c r="L62" s="31">
        <f t="shared" si="29"/>
        <v>0</v>
      </c>
    </row>
    <row r="63" spans="1:12" ht="15" x14ac:dyDescent="0.25">
      <c r="A63" s="19">
        <v>1</v>
      </c>
      <c r="B63" s="20">
        <v>4</v>
      </c>
      <c r="C63" s="21" t="s">
        <v>19</v>
      </c>
      <c r="D63" s="65" t="s">
        <v>20</v>
      </c>
      <c r="E63" s="55" t="s">
        <v>49</v>
      </c>
      <c r="F63" s="48">
        <v>200</v>
      </c>
      <c r="G63" s="75" t="s">
        <v>54</v>
      </c>
      <c r="H63" s="75" t="s">
        <v>53</v>
      </c>
      <c r="I63" s="48">
        <v>10.9</v>
      </c>
      <c r="J63" s="48">
        <v>110</v>
      </c>
      <c r="K63" s="60"/>
      <c r="L63" s="37"/>
    </row>
    <row r="64" spans="1:12" ht="15" x14ac:dyDescent="0.25">
      <c r="A64" s="22"/>
      <c r="B64" s="14"/>
      <c r="C64" s="10"/>
      <c r="D64" s="66"/>
      <c r="E64" s="62" t="s">
        <v>80</v>
      </c>
      <c r="F64" s="81">
        <v>100</v>
      </c>
      <c r="G64" s="93">
        <v>14.25</v>
      </c>
      <c r="H64" s="94">
        <v>23</v>
      </c>
      <c r="I64" s="94">
        <v>19.5</v>
      </c>
      <c r="J64" s="93">
        <v>342.5</v>
      </c>
      <c r="K64" s="61"/>
      <c r="L64" s="39"/>
    </row>
    <row r="65" spans="1:12" ht="15" x14ac:dyDescent="0.25">
      <c r="A65" s="22"/>
      <c r="B65" s="14"/>
      <c r="C65" s="10"/>
      <c r="D65" s="67" t="s">
        <v>21</v>
      </c>
      <c r="E65" s="55" t="s">
        <v>51</v>
      </c>
      <c r="F65" s="56">
        <v>200</v>
      </c>
      <c r="G65" s="48">
        <v>0.1</v>
      </c>
      <c r="H65" s="48">
        <v>0.03</v>
      </c>
      <c r="I65" s="48">
        <v>9.9</v>
      </c>
      <c r="J65" s="48">
        <v>35</v>
      </c>
      <c r="K65" s="61"/>
      <c r="L65" s="39"/>
    </row>
    <row r="66" spans="1:12" ht="15" x14ac:dyDescent="0.25">
      <c r="A66" s="22"/>
      <c r="B66" s="14"/>
      <c r="C66" s="10"/>
      <c r="D66" s="67" t="s">
        <v>22</v>
      </c>
      <c r="E66" s="72" t="s">
        <v>52</v>
      </c>
      <c r="F66" s="73">
        <v>25</v>
      </c>
      <c r="G66" s="73">
        <v>1.9</v>
      </c>
      <c r="H66" s="73">
        <v>0.27</v>
      </c>
      <c r="I66" s="73">
        <v>12.42</v>
      </c>
      <c r="J66" s="73">
        <v>56</v>
      </c>
      <c r="K66" s="61"/>
      <c r="L66" s="39"/>
    </row>
    <row r="67" spans="1:12" ht="15" x14ac:dyDescent="0.25">
      <c r="A67" s="22"/>
      <c r="B67" s="14"/>
      <c r="C67" s="10"/>
      <c r="D67" s="68" t="s">
        <v>22</v>
      </c>
      <c r="E67" s="72" t="s">
        <v>45</v>
      </c>
      <c r="F67" s="73">
        <v>20</v>
      </c>
      <c r="G67" s="73">
        <v>1.36</v>
      </c>
      <c r="H67" s="73">
        <v>0.24</v>
      </c>
      <c r="I67" s="73">
        <v>9.2799999999999994</v>
      </c>
      <c r="J67" s="73">
        <v>43</v>
      </c>
      <c r="K67" s="61"/>
      <c r="L67" s="39"/>
    </row>
    <row r="68" spans="1:12" ht="15" x14ac:dyDescent="0.25">
      <c r="A68" s="22"/>
      <c r="B68" s="14"/>
      <c r="C68" s="10"/>
      <c r="D68" s="66"/>
      <c r="E68" s="62" t="s">
        <v>50</v>
      </c>
      <c r="F68" s="48">
        <v>150</v>
      </c>
      <c r="G68" s="48">
        <v>8.42</v>
      </c>
      <c r="H68" s="48">
        <v>5.25</v>
      </c>
      <c r="I68" s="48">
        <v>34.75</v>
      </c>
      <c r="J68" s="48">
        <v>233.3</v>
      </c>
      <c r="K68" s="61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31</v>
      </c>
      <c r="E70" s="8"/>
      <c r="F70" s="18">
        <f>SUM(F63:F69)</f>
        <v>695</v>
      </c>
      <c r="G70" s="18">
        <f>SUM(G63:G69)</f>
        <v>26.03</v>
      </c>
      <c r="H70" s="18">
        <f>SUM(H63:H69)</f>
        <v>28.79</v>
      </c>
      <c r="I70" s="18">
        <f>SUM(I63:I69)</f>
        <v>96.75</v>
      </c>
      <c r="J70" s="18">
        <f>SUM(J63:J69)</f>
        <v>819.8</v>
      </c>
      <c r="K70" s="24"/>
      <c r="L70" s="18">
        <f>SUM(L63:L69)</f>
        <v>0</v>
      </c>
    </row>
    <row r="71" spans="1:12" ht="15" x14ac:dyDescent="0.2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0">SUM(G71:G79)</f>
        <v>0</v>
      </c>
      <c r="H80" s="18">
        <f t="shared" ref="H80" si="31">SUM(H71:H79)</f>
        <v>0</v>
      </c>
      <c r="I80" s="18">
        <f t="shared" ref="I80" si="32">SUM(I71:I79)</f>
        <v>0</v>
      </c>
      <c r="J80" s="18">
        <f t="shared" ref="J80:L80" si="33">SUM(J71:J79)</f>
        <v>0</v>
      </c>
      <c r="K80" s="24"/>
      <c r="L80" s="18">
        <f t="shared" si="33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01" t="s">
        <v>4</v>
      </c>
      <c r="D81" s="102"/>
      <c r="E81" s="53"/>
      <c r="F81" s="54">
        <f>F70+F80</f>
        <v>695</v>
      </c>
      <c r="G81" s="54">
        <f t="shared" ref="G81" si="34">G70+G80</f>
        <v>26.03</v>
      </c>
      <c r="H81" s="54">
        <f t="shared" ref="H81" si="35">H70+H80</f>
        <v>28.79</v>
      </c>
      <c r="I81" s="54">
        <f t="shared" ref="I81" si="36">I70+I80</f>
        <v>96.75</v>
      </c>
      <c r="J81" s="54">
        <f t="shared" ref="J81:L81" si="37">J70+J80</f>
        <v>819.8</v>
      </c>
      <c r="K81" s="31"/>
      <c r="L81" s="31">
        <f t="shared" si="37"/>
        <v>0</v>
      </c>
    </row>
    <row r="82" spans="1:12" ht="15" x14ac:dyDescent="0.25">
      <c r="A82" s="19">
        <v>1</v>
      </c>
      <c r="B82" s="20">
        <v>5</v>
      </c>
      <c r="C82" s="21" t="s">
        <v>19</v>
      </c>
      <c r="D82" s="65" t="s">
        <v>20</v>
      </c>
      <c r="E82" s="55" t="s">
        <v>55</v>
      </c>
      <c r="F82" s="48">
        <v>100</v>
      </c>
      <c r="G82" s="48">
        <v>12.5</v>
      </c>
      <c r="H82" s="48">
        <v>17.7</v>
      </c>
      <c r="I82" s="48">
        <v>12.7</v>
      </c>
      <c r="J82" s="48">
        <v>262</v>
      </c>
      <c r="K82" s="60"/>
      <c r="L82" s="37"/>
    </row>
    <row r="83" spans="1:12" ht="15" x14ac:dyDescent="0.25">
      <c r="A83" s="22"/>
      <c r="B83" s="14"/>
      <c r="C83" s="10"/>
      <c r="D83" s="66"/>
      <c r="E83" s="55" t="s">
        <v>56</v>
      </c>
      <c r="F83" s="56">
        <v>150</v>
      </c>
      <c r="G83" s="48">
        <v>2.5</v>
      </c>
      <c r="H83" s="48">
        <v>7.5</v>
      </c>
      <c r="I83" s="48">
        <v>14.92</v>
      </c>
      <c r="J83" s="48">
        <v>137.5</v>
      </c>
      <c r="K83" s="61"/>
      <c r="L83" s="39"/>
    </row>
    <row r="84" spans="1:12" ht="15" x14ac:dyDescent="0.25">
      <c r="A84" s="22"/>
      <c r="B84" s="14"/>
      <c r="C84" s="10"/>
      <c r="D84" s="67" t="s">
        <v>21</v>
      </c>
      <c r="E84" s="55" t="s">
        <v>58</v>
      </c>
      <c r="F84" s="56">
        <v>200</v>
      </c>
      <c r="G84" s="48">
        <v>2.9</v>
      </c>
      <c r="H84" s="48">
        <v>2.8</v>
      </c>
      <c r="I84" s="48">
        <v>14.9</v>
      </c>
      <c r="J84" s="48">
        <v>94</v>
      </c>
      <c r="K84" s="61"/>
      <c r="L84" s="39"/>
    </row>
    <row r="85" spans="1:12" ht="15" x14ac:dyDescent="0.25">
      <c r="A85" s="22"/>
      <c r="B85" s="14"/>
      <c r="C85" s="10"/>
      <c r="D85" s="67" t="s">
        <v>22</v>
      </c>
      <c r="E85" s="72" t="s">
        <v>52</v>
      </c>
      <c r="F85" s="73">
        <v>25</v>
      </c>
      <c r="G85" s="73">
        <v>1.9</v>
      </c>
      <c r="H85" s="73">
        <v>0.27</v>
      </c>
      <c r="I85" s="73">
        <v>12.42</v>
      </c>
      <c r="J85" s="73">
        <v>56</v>
      </c>
      <c r="K85" s="61"/>
      <c r="L85" s="39"/>
    </row>
    <row r="86" spans="1:12" ht="15.75" thickBot="1" x14ac:dyDescent="0.3">
      <c r="A86" s="22"/>
      <c r="B86" s="14"/>
      <c r="C86" s="10"/>
      <c r="D86" s="67"/>
      <c r="E86" s="89" t="s">
        <v>78</v>
      </c>
      <c r="F86" s="90">
        <v>60</v>
      </c>
      <c r="G86" s="90">
        <v>0.48</v>
      </c>
      <c r="H86" s="90">
        <v>0</v>
      </c>
      <c r="I86" s="90">
        <v>1.8</v>
      </c>
      <c r="J86" s="91" t="s">
        <v>79</v>
      </c>
      <c r="K86" s="61"/>
      <c r="L86" s="39"/>
    </row>
    <row r="87" spans="1:12" ht="15" x14ac:dyDescent="0.25">
      <c r="A87" s="22"/>
      <c r="B87" s="14"/>
      <c r="C87" s="10"/>
      <c r="D87" s="66"/>
      <c r="E87" s="55" t="s">
        <v>57</v>
      </c>
      <c r="F87" s="56">
        <v>20</v>
      </c>
      <c r="G87" s="48">
        <v>4.68</v>
      </c>
      <c r="H87" s="48">
        <v>6</v>
      </c>
      <c r="I87" s="48">
        <v>0</v>
      </c>
      <c r="J87" s="48">
        <v>74.2</v>
      </c>
      <c r="K87" s="61"/>
      <c r="L87" s="39"/>
    </row>
    <row r="88" spans="1:12" ht="15" x14ac:dyDescent="0.25">
      <c r="A88" s="22"/>
      <c r="B88" s="14"/>
      <c r="C88" s="10"/>
      <c r="D88" s="5"/>
      <c r="K88" s="40"/>
      <c r="L88" s="39"/>
    </row>
    <row r="89" spans="1:12" ht="15" x14ac:dyDescent="0.25">
      <c r="A89" s="23"/>
      <c r="B89" s="16"/>
      <c r="C89" s="7"/>
      <c r="D89" s="17" t="s">
        <v>31</v>
      </c>
      <c r="E89" s="95"/>
      <c r="F89" s="18">
        <f>SUM(F82:F87)</f>
        <v>555</v>
      </c>
      <c r="G89" s="18">
        <f>SUM(G82:G87)</f>
        <v>24.959999999999997</v>
      </c>
      <c r="H89" s="18">
        <f>SUM(H82:H87)</f>
        <v>34.269999999999996</v>
      </c>
      <c r="I89" s="18">
        <f>SUM(I82:I87)</f>
        <v>56.739999999999995</v>
      </c>
      <c r="J89" s="18">
        <f>SUM(J82:J87)</f>
        <v>623.70000000000005</v>
      </c>
      <c r="K89" s="24"/>
      <c r="L89" s="18">
        <f t="shared" ref="L89" si="38">SUM(L82:L88)</f>
        <v>0</v>
      </c>
    </row>
    <row r="90" spans="1:12" ht="15" x14ac:dyDescent="0.2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39">SUM(G90:G98)</f>
        <v>0</v>
      </c>
      <c r="H99" s="18">
        <f t="shared" ref="H99" si="40">SUM(H90:H98)</f>
        <v>0</v>
      </c>
      <c r="I99" s="18">
        <f t="shared" ref="I99" si="41">SUM(I90:I98)</f>
        <v>0</v>
      </c>
      <c r="J99" s="18">
        <f t="shared" ref="J99:L99" si="42">SUM(J90:J98)</f>
        <v>0</v>
      </c>
      <c r="K99" s="24"/>
      <c r="L99" s="18">
        <f t="shared" si="42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01" t="s">
        <v>4</v>
      </c>
      <c r="D100" s="103"/>
      <c r="E100" s="53"/>
      <c r="F100" s="54">
        <f>F89+F99</f>
        <v>555</v>
      </c>
      <c r="G100" s="54">
        <f t="shared" ref="G100" si="43">G89+G99</f>
        <v>24.959999999999997</v>
      </c>
      <c r="H100" s="54">
        <f t="shared" ref="H100" si="44">H89+H99</f>
        <v>34.269999999999996</v>
      </c>
      <c r="I100" s="54">
        <f t="shared" ref="I100" si="45">I89+I99</f>
        <v>56.739999999999995</v>
      </c>
      <c r="J100" s="54">
        <f t="shared" ref="J100:L100" si="46">J89+J99</f>
        <v>623.70000000000005</v>
      </c>
      <c r="K100" s="31"/>
      <c r="L100" s="31">
        <f t="shared" si="46"/>
        <v>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67" t="s">
        <v>20</v>
      </c>
      <c r="E101" s="55" t="s">
        <v>59</v>
      </c>
      <c r="F101" s="48">
        <v>90</v>
      </c>
      <c r="G101" s="48">
        <v>13.05</v>
      </c>
      <c r="H101" s="48">
        <v>14.13</v>
      </c>
      <c r="I101" s="48">
        <v>9.99</v>
      </c>
      <c r="J101" s="48">
        <v>220.5</v>
      </c>
      <c r="K101" s="60"/>
      <c r="L101" s="37"/>
    </row>
    <row r="102" spans="1:12" ht="15" x14ac:dyDescent="0.25">
      <c r="A102" s="22"/>
      <c r="B102" s="14"/>
      <c r="C102" s="10"/>
      <c r="D102" s="66"/>
      <c r="E102" s="55" t="s">
        <v>50</v>
      </c>
      <c r="F102" s="48">
        <v>150</v>
      </c>
      <c r="G102" s="48">
        <v>8.42</v>
      </c>
      <c r="H102" s="48">
        <v>5.25</v>
      </c>
      <c r="I102" s="48">
        <v>34.75</v>
      </c>
      <c r="J102" s="48">
        <v>233.33</v>
      </c>
      <c r="K102" s="61"/>
      <c r="L102" s="39"/>
    </row>
    <row r="103" spans="1:12" ht="15" x14ac:dyDescent="0.25">
      <c r="A103" s="22"/>
      <c r="B103" s="14"/>
      <c r="C103" s="10"/>
      <c r="D103" s="67" t="s">
        <v>21</v>
      </c>
      <c r="E103" s="76" t="s">
        <v>74</v>
      </c>
      <c r="F103" s="77">
        <v>200</v>
      </c>
      <c r="G103" s="77">
        <v>0.2</v>
      </c>
      <c r="H103" s="77">
        <v>0.1</v>
      </c>
      <c r="I103" s="77">
        <v>21.4</v>
      </c>
      <c r="J103" s="77">
        <v>86</v>
      </c>
      <c r="K103" s="61"/>
      <c r="L103" s="39"/>
    </row>
    <row r="104" spans="1:12" ht="15" x14ac:dyDescent="0.25">
      <c r="A104" s="22"/>
      <c r="B104" s="14"/>
      <c r="C104" s="10"/>
      <c r="D104" s="67" t="s">
        <v>22</v>
      </c>
      <c r="E104" s="72" t="s">
        <v>52</v>
      </c>
      <c r="F104" s="73">
        <v>25</v>
      </c>
      <c r="G104" s="73">
        <v>1.9</v>
      </c>
      <c r="H104" s="73">
        <v>0.27</v>
      </c>
      <c r="I104" s="73">
        <v>12.42</v>
      </c>
      <c r="J104" s="73">
        <v>56</v>
      </c>
      <c r="K104" s="61"/>
      <c r="L104" s="39"/>
    </row>
    <row r="105" spans="1:12" ht="15" x14ac:dyDescent="0.25">
      <c r="A105" s="22"/>
      <c r="B105" s="14"/>
      <c r="C105" s="10"/>
      <c r="D105" s="68" t="s">
        <v>22</v>
      </c>
      <c r="E105" s="72" t="s">
        <v>45</v>
      </c>
      <c r="F105" s="73">
        <v>20</v>
      </c>
      <c r="G105" s="73">
        <v>1.36</v>
      </c>
      <c r="H105" s="73">
        <v>0.24</v>
      </c>
      <c r="I105" s="73">
        <v>9.2799999999999994</v>
      </c>
      <c r="J105" s="73">
        <v>43</v>
      </c>
      <c r="K105" s="61"/>
      <c r="L105" s="39"/>
    </row>
    <row r="106" spans="1:12" ht="15" x14ac:dyDescent="0.25">
      <c r="A106" s="22"/>
      <c r="B106" s="14"/>
      <c r="C106" s="10"/>
      <c r="D106" s="66"/>
      <c r="E106" s="55" t="s">
        <v>60</v>
      </c>
      <c r="F106" s="56">
        <v>60</v>
      </c>
      <c r="G106" s="48">
        <v>2.52</v>
      </c>
      <c r="H106" s="48">
        <v>5.52</v>
      </c>
      <c r="I106" s="48">
        <v>3.42</v>
      </c>
      <c r="J106" s="48">
        <v>73.2</v>
      </c>
      <c r="K106" s="61"/>
      <c r="L106" s="39"/>
    </row>
    <row r="107" spans="1:12" ht="15" x14ac:dyDescent="0.25">
      <c r="A107" s="22"/>
      <c r="B107" s="14"/>
      <c r="C107" s="10"/>
      <c r="D107" s="5"/>
      <c r="E107" s="58"/>
      <c r="F107" s="59"/>
      <c r="G107" s="59"/>
      <c r="H107" s="59"/>
      <c r="I107" s="59"/>
      <c r="J107" s="59"/>
      <c r="K107" s="40"/>
      <c r="L107" s="39"/>
    </row>
    <row r="108" spans="1:12" ht="15" x14ac:dyDescent="0.25">
      <c r="A108" s="23"/>
      <c r="B108" s="16"/>
      <c r="C108" s="7"/>
      <c r="D108" s="17" t="s">
        <v>31</v>
      </c>
      <c r="E108" s="8"/>
      <c r="F108" s="18">
        <f>SUM(F101:F107)</f>
        <v>545</v>
      </c>
      <c r="G108" s="18">
        <f t="shared" ref="G108:J108" si="47">SUM(G101:G107)</f>
        <v>27.449999999999996</v>
      </c>
      <c r="H108" s="18">
        <f t="shared" si="47"/>
        <v>25.51</v>
      </c>
      <c r="I108" s="18">
        <f t="shared" si="47"/>
        <v>91.26</v>
      </c>
      <c r="J108" s="18">
        <f t="shared" si="47"/>
        <v>712.03000000000009</v>
      </c>
      <c r="K108" s="24"/>
      <c r="L108" s="18">
        <f t="shared" ref="L108" si="48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23</v>
      </c>
      <c r="D109" s="6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31</v>
      </c>
      <c r="E118" s="8"/>
      <c r="F118" s="18">
        <f>SUM(F109:F117)</f>
        <v>0</v>
      </c>
      <c r="G118" s="18">
        <f t="shared" ref="G118:J118" si="49">SUM(G109:G117)</f>
        <v>0</v>
      </c>
      <c r="H118" s="18">
        <f t="shared" si="49"/>
        <v>0</v>
      </c>
      <c r="I118" s="18">
        <f t="shared" si="49"/>
        <v>0</v>
      </c>
      <c r="J118" s="18">
        <f t="shared" si="49"/>
        <v>0</v>
      </c>
      <c r="K118" s="24"/>
      <c r="L118" s="18">
        <f t="shared" ref="L118" si="50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01" t="s">
        <v>4</v>
      </c>
      <c r="D119" s="103"/>
      <c r="E119" s="53"/>
      <c r="F119" s="54">
        <f>F108+F118</f>
        <v>545</v>
      </c>
      <c r="G119" s="54">
        <f t="shared" ref="G119" si="51">G108+G118</f>
        <v>27.449999999999996</v>
      </c>
      <c r="H119" s="54">
        <f t="shared" ref="H119" si="52">H108+H118</f>
        <v>25.51</v>
      </c>
      <c r="I119" s="54">
        <f t="shared" ref="I119" si="53">I108+I118</f>
        <v>91.26</v>
      </c>
      <c r="J119" s="54">
        <f t="shared" ref="J119:L119" si="54">J108+J118</f>
        <v>712.03000000000009</v>
      </c>
      <c r="K119" s="31"/>
      <c r="L119" s="31">
        <f t="shared" si="54"/>
        <v>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49" t="s">
        <v>20</v>
      </c>
      <c r="E120" s="55" t="s">
        <v>61</v>
      </c>
      <c r="F120" s="48">
        <v>100</v>
      </c>
      <c r="G120" s="48">
        <v>19</v>
      </c>
      <c r="H120" s="48">
        <v>7.9</v>
      </c>
      <c r="I120" s="48">
        <v>1.4</v>
      </c>
      <c r="J120" s="48">
        <v>118</v>
      </c>
      <c r="K120" s="60"/>
      <c r="L120" s="37"/>
    </row>
    <row r="121" spans="1:12" ht="15" x14ac:dyDescent="0.25">
      <c r="A121" s="13"/>
      <c r="B121" s="14"/>
      <c r="C121" s="10"/>
      <c r="D121" s="47"/>
      <c r="E121" s="55" t="s">
        <v>62</v>
      </c>
      <c r="F121" s="56">
        <v>150</v>
      </c>
      <c r="G121" s="48">
        <v>3.08</v>
      </c>
      <c r="H121" s="48">
        <v>5.25</v>
      </c>
      <c r="I121" s="48">
        <v>19.5</v>
      </c>
      <c r="J121" s="48">
        <v>140</v>
      </c>
      <c r="K121" s="61"/>
      <c r="L121" s="39"/>
    </row>
    <row r="122" spans="1:12" ht="15" x14ac:dyDescent="0.25">
      <c r="A122" s="13"/>
      <c r="B122" s="14"/>
      <c r="C122" s="10"/>
      <c r="D122" s="49" t="s">
        <v>21</v>
      </c>
      <c r="E122" s="55" t="s">
        <v>40</v>
      </c>
      <c r="F122" s="56">
        <v>200</v>
      </c>
      <c r="G122" s="48">
        <v>0.2</v>
      </c>
      <c r="H122" s="48">
        <v>0.04</v>
      </c>
      <c r="I122" s="48">
        <v>10.199999999999999</v>
      </c>
      <c r="J122" s="48">
        <v>41</v>
      </c>
      <c r="K122" s="61"/>
      <c r="L122" s="39"/>
    </row>
    <row r="123" spans="1:12" ht="15" x14ac:dyDescent="0.25">
      <c r="A123" s="13"/>
      <c r="B123" s="14"/>
      <c r="C123" s="10"/>
      <c r="D123" s="49" t="s">
        <v>22</v>
      </c>
      <c r="E123" s="72" t="s">
        <v>52</v>
      </c>
      <c r="F123" s="73">
        <v>25</v>
      </c>
      <c r="G123" s="73">
        <v>1.9</v>
      </c>
      <c r="H123" s="73">
        <v>0.27</v>
      </c>
      <c r="I123" s="73">
        <v>12.42</v>
      </c>
      <c r="J123" s="73">
        <v>56</v>
      </c>
      <c r="K123" s="61"/>
      <c r="L123" s="39"/>
    </row>
    <row r="124" spans="1:12" ht="15" x14ac:dyDescent="0.25">
      <c r="A124" s="13"/>
      <c r="B124" s="14"/>
      <c r="C124" s="10"/>
      <c r="D124" s="49"/>
      <c r="E124" s="72" t="s">
        <v>45</v>
      </c>
      <c r="F124" s="73">
        <v>20</v>
      </c>
      <c r="G124" s="73">
        <v>1.36</v>
      </c>
      <c r="H124" s="73">
        <v>0.24</v>
      </c>
      <c r="I124" s="73">
        <v>9.2799999999999994</v>
      </c>
      <c r="J124" s="73">
        <v>43</v>
      </c>
      <c r="K124" s="61"/>
      <c r="L124" s="39"/>
    </row>
    <row r="125" spans="1:12" ht="15" x14ac:dyDescent="0.25">
      <c r="A125" s="13"/>
      <c r="B125" s="14"/>
      <c r="C125" s="10"/>
      <c r="D125" s="47"/>
      <c r="E125" s="55" t="s">
        <v>63</v>
      </c>
      <c r="F125" s="56">
        <v>60</v>
      </c>
      <c r="G125" s="48">
        <v>0.42</v>
      </c>
      <c r="H125" s="48">
        <v>4.4400000000000004</v>
      </c>
      <c r="I125" s="48">
        <v>1.74</v>
      </c>
      <c r="J125" s="51" t="s">
        <v>64</v>
      </c>
      <c r="K125" s="61"/>
      <c r="L125" s="39"/>
    </row>
    <row r="126" spans="1:12" ht="15" x14ac:dyDescent="0.25">
      <c r="A126" s="13"/>
      <c r="B126" s="14"/>
      <c r="C126" s="10"/>
      <c r="D126" s="57"/>
      <c r="E126" s="58"/>
      <c r="F126" s="59"/>
      <c r="G126" s="59"/>
      <c r="H126" s="59"/>
      <c r="I126" s="59"/>
      <c r="J126" s="59"/>
      <c r="K126" s="40"/>
      <c r="L126" s="39"/>
    </row>
    <row r="127" spans="1:12" ht="15" x14ac:dyDescent="0.25">
      <c r="A127" s="15"/>
      <c r="B127" s="16"/>
      <c r="C127" s="7"/>
      <c r="D127" s="17" t="s">
        <v>31</v>
      </c>
      <c r="E127" s="8"/>
      <c r="F127" s="18">
        <f>SUM(F120:F126)</f>
        <v>555</v>
      </c>
      <c r="G127" s="18">
        <f t="shared" ref="G127:J127" si="55">SUM(G120:G126)</f>
        <v>25.959999999999997</v>
      </c>
      <c r="H127" s="18">
        <f t="shared" si="55"/>
        <v>18.14</v>
      </c>
      <c r="I127" s="18">
        <f t="shared" si="55"/>
        <v>54.54</v>
      </c>
      <c r="J127" s="18">
        <f t="shared" si="55"/>
        <v>398</v>
      </c>
      <c r="K127" s="24"/>
      <c r="L127" s="18">
        <f t="shared" ref="L127" si="56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 t="shared" ref="G137:J137" si="57">SUM(G128:G136)</f>
        <v>0</v>
      </c>
      <c r="H137" s="18">
        <f t="shared" si="57"/>
        <v>0</v>
      </c>
      <c r="I137" s="18">
        <f t="shared" si="57"/>
        <v>0</v>
      </c>
      <c r="J137" s="18">
        <f t="shared" si="57"/>
        <v>0</v>
      </c>
      <c r="K137" s="24"/>
      <c r="L137" s="18">
        <f t="shared" ref="L137" si="58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01" t="s">
        <v>4</v>
      </c>
      <c r="D138" s="103"/>
      <c r="E138" s="53"/>
      <c r="F138" s="54">
        <f>F127+F137</f>
        <v>555</v>
      </c>
      <c r="G138" s="54">
        <f t="shared" ref="G138" si="59">G127+G137</f>
        <v>25.959999999999997</v>
      </c>
      <c r="H138" s="54">
        <f t="shared" ref="H138" si="60">H127+H137</f>
        <v>18.14</v>
      </c>
      <c r="I138" s="54">
        <f t="shared" ref="I138" si="61">I127+I137</f>
        <v>54.54</v>
      </c>
      <c r="J138" s="54">
        <f t="shared" ref="J138:L138" si="62">J127+J137</f>
        <v>398</v>
      </c>
      <c r="K138" s="31"/>
      <c r="L138" s="31">
        <f t="shared" si="62"/>
        <v>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49" t="s">
        <v>20</v>
      </c>
      <c r="E139" s="55" t="s">
        <v>65</v>
      </c>
      <c r="F139" s="48">
        <v>100</v>
      </c>
      <c r="G139" s="56">
        <v>17.25</v>
      </c>
      <c r="H139" s="56">
        <v>13.88</v>
      </c>
      <c r="I139" s="56">
        <v>13.88</v>
      </c>
      <c r="J139" s="48">
        <v>250</v>
      </c>
      <c r="K139" s="60"/>
      <c r="L139" s="37"/>
    </row>
    <row r="140" spans="1:12" ht="15" x14ac:dyDescent="0.25">
      <c r="A140" s="22"/>
      <c r="B140" s="14"/>
      <c r="C140" s="10"/>
      <c r="D140" s="47"/>
      <c r="E140" s="55" t="s">
        <v>38</v>
      </c>
      <c r="F140" s="48">
        <v>150</v>
      </c>
      <c r="G140" s="56">
        <v>5.5</v>
      </c>
      <c r="H140" s="56">
        <v>4.17</v>
      </c>
      <c r="I140" s="56">
        <v>33.33</v>
      </c>
      <c r="J140" s="55">
        <v>195.83</v>
      </c>
      <c r="K140" s="61"/>
      <c r="L140" s="39"/>
    </row>
    <row r="141" spans="1:12" ht="15" x14ac:dyDescent="0.25">
      <c r="A141" s="22"/>
      <c r="B141" s="14"/>
      <c r="C141" s="10"/>
      <c r="D141" s="49" t="s">
        <v>21</v>
      </c>
      <c r="E141" s="55" t="s">
        <v>44</v>
      </c>
      <c r="F141" s="56">
        <v>200</v>
      </c>
      <c r="G141" s="56">
        <v>1</v>
      </c>
      <c r="H141" s="56">
        <v>0.05</v>
      </c>
      <c r="I141" s="56">
        <v>27.5</v>
      </c>
      <c r="J141" s="48">
        <v>110</v>
      </c>
      <c r="K141" s="61"/>
      <c r="L141" s="39"/>
    </row>
    <row r="142" spans="1:12" ht="15.75" customHeight="1" x14ac:dyDescent="0.25">
      <c r="A142" s="22"/>
      <c r="B142" s="14"/>
      <c r="C142" s="10"/>
      <c r="D142" s="49" t="s">
        <v>22</v>
      </c>
      <c r="E142" s="72" t="s">
        <v>52</v>
      </c>
      <c r="F142" s="73">
        <v>25</v>
      </c>
      <c r="G142" s="73">
        <v>1.9</v>
      </c>
      <c r="H142" s="73">
        <v>0.27</v>
      </c>
      <c r="I142" s="73">
        <v>12.42</v>
      </c>
      <c r="J142" s="73">
        <v>56</v>
      </c>
      <c r="K142" s="61"/>
      <c r="L142" s="39"/>
    </row>
    <row r="143" spans="1:12" ht="15" x14ac:dyDescent="0.25">
      <c r="A143" s="22"/>
      <c r="B143" s="14"/>
      <c r="C143" s="10"/>
      <c r="D143" s="49"/>
      <c r="E143" s="72" t="s">
        <v>45</v>
      </c>
      <c r="F143" s="73">
        <v>20</v>
      </c>
      <c r="G143" s="73">
        <v>1.36</v>
      </c>
      <c r="H143" s="73">
        <v>0.24</v>
      </c>
      <c r="I143" s="73">
        <v>9.2799999999999994</v>
      </c>
      <c r="J143" s="73">
        <v>43</v>
      </c>
      <c r="K143" s="61"/>
      <c r="L143" s="39"/>
    </row>
    <row r="144" spans="1:12" ht="15" x14ac:dyDescent="0.25">
      <c r="A144" s="22"/>
      <c r="B144" s="14"/>
      <c r="C144" s="10"/>
      <c r="D144" s="47"/>
      <c r="E144" s="55" t="s">
        <v>81</v>
      </c>
      <c r="F144" s="56">
        <v>150</v>
      </c>
      <c r="G144" s="56">
        <v>27.5</v>
      </c>
      <c r="H144" s="56">
        <v>19.8</v>
      </c>
      <c r="I144" s="56">
        <v>35.1</v>
      </c>
      <c r="J144" s="48">
        <v>431</v>
      </c>
      <c r="K144" s="61"/>
      <c r="L144" s="39"/>
    </row>
    <row r="145" spans="1:12" ht="15" x14ac:dyDescent="0.25">
      <c r="A145" s="22"/>
      <c r="B145" s="14"/>
      <c r="C145" s="10"/>
      <c r="D145" s="57"/>
      <c r="E145" s="58"/>
      <c r="F145" s="59"/>
      <c r="G145" s="59"/>
      <c r="H145" s="59"/>
      <c r="I145" s="59"/>
      <c r="J145" s="59"/>
      <c r="K145" s="40"/>
      <c r="L145" s="39"/>
    </row>
    <row r="146" spans="1:12" ht="15" x14ac:dyDescent="0.25">
      <c r="A146" s="23"/>
      <c r="B146" s="16"/>
      <c r="C146" s="7"/>
      <c r="D146" s="17" t="s">
        <v>31</v>
      </c>
      <c r="E146" s="8"/>
      <c r="F146" s="18">
        <f>SUM(F139:F145)</f>
        <v>645</v>
      </c>
      <c r="G146" s="18">
        <f t="shared" ref="G146:J146" si="63">SUM(G139:G145)</f>
        <v>54.51</v>
      </c>
      <c r="H146" s="18">
        <f t="shared" si="63"/>
        <v>38.409999999999997</v>
      </c>
      <c r="I146" s="18">
        <f t="shared" si="63"/>
        <v>131.51000000000002</v>
      </c>
      <c r="J146" s="18">
        <f t="shared" si="63"/>
        <v>1085.83</v>
      </c>
      <c r="K146" s="24"/>
      <c r="L146" s="18">
        <f t="shared" ref="L146" si="64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 t="shared" ref="G156:J156" si="65">SUM(G147:G155)</f>
        <v>0</v>
      </c>
      <c r="H156" s="18">
        <f t="shared" si="65"/>
        <v>0</v>
      </c>
      <c r="I156" s="18">
        <f t="shared" si="65"/>
        <v>0</v>
      </c>
      <c r="J156" s="18">
        <f t="shared" si="65"/>
        <v>0</v>
      </c>
      <c r="K156" s="24"/>
      <c r="L156" s="18">
        <f t="shared" ref="L156" si="66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01" t="s">
        <v>4</v>
      </c>
      <c r="D157" s="103"/>
      <c r="E157" s="53"/>
      <c r="F157" s="54">
        <f>F146+F156</f>
        <v>645</v>
      </c>
      <c r="G157" s="54">
        <f t="shared" ref="G157" si="67">G146+G156</f>
        <v>54.51</v>
      </c>
      <c r="H157" s="54">
        <f t="shared" ref="H157" si="68">H146+H156</f>
        <v>38.409999999999997</v>
      </c>
      <c r="I157" s="54">
        <f t="shared" ref="I157" si="69">I146+I156</f>
        <v>131.51000000000002</v>
      </c>
      <c r="J157" s="54">
        <f t="shared" ref="J157:L157" si="70">J146+J156</f>
        <v>1085.83</v>
      </c>
      <c r="K157" s="31"/>
      <c r="L157" s="31">
        <f t="shared" si="70"/>
        <v>0</v>
      </c>
    </row>
    <row r="158" spans="1:12" ht="15" x14ac:dyDescent="0.25">
      <c r="A158" s="19">
        <v>2</v>
      </c>
      <c r="B158" s="20">
        <v>4</v>
      </c>
      <c r="C158" s="21" t="s">
        <v>19</v>
      </c>
      <c r="D158" s="49" t="s">
        <v>20</v>
      </c>
      <c r="E158" s="55" t="s">
        <v>66</v>
      </c>
      <c r="F158" s="48">
        <v>200</v>
      </c>
      <c r="G158" s="96">
        <v>1.7</v>
      </c>
      <c r="H158" s="96">
        <v>4.2</v>
      </c>
      <c r="I158" s="96">
        <v>12.3</v>
      </c>
      <c r="J158" s="56">
        <v>96</v>
      </c>
      <c r="K158" s="60"/>
      <c r="L158" s="37"/>
    </row>
    <row r="159" spans="1:12" ht="15" x14ac:dyDescent="0.25">
      <c r="A159" s="22"/>
      <c r="B159" s="14"/>
      <c r="C159" s="10"/>
      <c r="D159" s="47"/>
      <c r="E159" s="55" t="s">
        <v>67</v>
      </c>
      <c r="F159" s="56">
        <v>250</v>
      </c>
      <c r="G159" s="96">
        <v>24.5</v>
      </c>
      <c r="H159" s="96">
        <v>27</v>
      </c>
      <c r="I159" s="96">
        <v>44.2</v>
      </c>
      <c r="J159" s="56">
        <v>522</v>
      </c>
      <c r="K159" s="61"/>
      <c r="L159" s="39"/>
    </row>
    <row r="160" spans="1:12" ht="15" x14ac:dyDescent="0.25">
      <c r="A160" s="22"/>
      <c r="B160" s="14"/>
      <c r="C160" s="10"/>
      <c r="D160" s="49" t="s">
        <v>21</v>
      </c>
      <c r="E160" s="55" t="s">
        <v>68</v>
      </c>
      <c r="F160" s="56">
        <v>200</v>
      </c>
      <c r="G160" s="56">
        <v>0.2</v>
      </c>
      <c r="H160" s="56">
        <v>0.1</v>
      </c>
      <c r="I160" s="56">
        <v>17.2</v>
      </c>
      <c r="J160" s="48">
        <v>68</v>
      </c>
      <c r="K160" s="61"/>
      <c r="L160" s="39"/>
    </row>
    <row r="161" spans="1:12" ht="15" x14ac:dyDescent="0.25">
      <c r="A161" s="22"/>
      <c r="B161" s="14"/>
      <c r="C161" s="10"/>
      <c r="D161" s="49" t="s">
        <v>22</v>
      </c>
      <c r="E161" s="72" t="s">
        <v>52</v>
      </c>
      <c r="F161" s="73">
        <v>25</v>
      </c>
      <c r="G161" s="73">
        <v>1.9</v>
      </c>
      <c r="H161" s="73">
        <v>0.27</v>
      </c>
      <c r="I161" s="73">
        <v>12.42</v>
      </c>
      <c r="J161" s="73">
        <v>56</v>
      </c>
      <c r="K161" s="61"/>
      <c r="L161" s="39"/>
    </row>
    <row r="162" spans="1:12" ht="15" x14ac:dyDescent="0.25">
      <c r="A162" s="22"/>
      <c r="B162" s="14"/>
      <c r="C162" s="10"/>
      <c r="D162" s="64" t="s">
        <v>22</v>
      </c>
      <c r="E162" s="72" t="s">
        <v>45</v>
      </c>
      <c r="F162" s="73">
        <v>20</v>
      </c>
      <c r="G162" s="73">
        <v>1.36</v>
      </c>
      <c r="H162" s="73">
        <v>0.24</v>
      </c>
      <c r="I162" s="73">
        <v>9.2799999999999994</v>
      </c>
      <c r="J162" s="73">
        <v>43</v>
      </c>
      <c r="K162" s="61"/>
      <c r="L162" s="39"/>
    </row>
    <row r="163" spans="1:12" ht="15" x14ac:dyDescent="0.25">
      <c r="A163" s="22"/>
      <c r="B163" s="14"/>
      <c r="C163" s="10"/>
      <c r="D163" s="5"/>
      <c r="E163" s="58"/>
      <c r="F163" s="59"/>
      <c r="G163" s="59"/>
      <c r="H163" s="59"/>
      <c r="I163" s="59"/>
      <c r="J163" s="5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31</v>
      </c>
      <c r="E165" s="8"/>
      <c r="F165" s="18">
        <f>SUM(F158:F164)</f>
        <v>695</v>
      </c>
      <c r="G165" s="18">
        <f t="shared" ref="G165:J165" si="71">SUM(G158:G164)</f>
        <v>29.659999999999997</v>
      </c>
      <c r="H165" s="18">
        <f t="shared" si="71"/>
        <v>31.81</v>
      </c>
      <c r="I165" s="18">
        <f t="shared" si="71"/>
        <v>95.4</v>
      </c>
      <c r="J165" s="18">
        <f t="shared" si="71"/>
        <v>785</v>
      </c>
      <c r="K165" s="24"/>
      <c r="L165" s="18">
        <f t="shared" ref="L165" si="72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73">SUM(G166:G174)</f>
        <v>0</v>
      </c>
      <c r="H175" s="18">
        <f t="shared" si="73"/>
        <v>0</v>
      </c>
      <c r="I175" s="18">
        <f t="shared" si="73"/>
        <v>0</v>
      </c>
      <c r="J175" s="18">
        <f t="shared" si="73"/>
        <v>0</v>
      </c>
      <c r="K175" s="24"/>
      <c r="L175" s="18">
        <f t="shared" ref="L175" si="74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01" t="s">
        <v>4</v>
      </c>
      <c r="D176" s="103"/>
      <c r="E176" s="53"/>
      <c r="F176" s="54">
        <f>F165+F175</f>
        <v>695</v>
      </c>
      <c r="G176" s="54">
        <f t="shared" ref="G176" si="75">G165+G175</f>
        <v>29.659999999999997</v>
      </c>
      <c r="H176" s="54">
        <f t="shared" ref="H176" si="76">H165+H175</f>
        <v>31.81</v>
      </c>
      <c r="I176" s="54">
        <f t="shared" ref="I176" si="77">I165+I175</f>
        <v>95.4</v>
      </c>
      <c r="J176" s="54">
        <f t="shared" ref="J176:L176" si="78">J165+J175</f>
        <v>785</v>
      </c>
      <c r="K176" s="31"/>
      <c r="L176" s="31">
        <f t="shared" si="78"/>
        <v>0</v>
      </c>
    </row>
    <row r="177" spans="1:12" ht="15" x14ac:dyDescent="0.25">
      <c r="A177" s="19">
        <v>2</v>
      </c>
      <c r="B177" s="20">
        <v>5</v>
      </c>
      <c r="C177" s="21" t="s">
        <v>19</v>
      </c>
      <c r="D177" s="49" t="s">
        <v>20</v>
      </c>
      <c r="E177" s="62" t="s">
        <v>69</v>
      </c>
      <c r="F177" s="63">
        <v>100</v>
      </c>
      <c r="G177" s="63">
        <v>15</v>
      </c>
      <c r="H177" s="63">
        <v>12.2</v>
      </c>
      <c r="I177" s="63">
        <v>18</v>
      </c>
      <c r="J177" s="48">
        <v>203</v>
      </c>
      <c r="K177" s="60"/>
      <c r="L177" s="37"/>
    </row>
    <row r="178" spans="1:12" ht="15" x14ac:dyDescent="0.25">
      <c r="A178" s="22"/>
      <c r="B178" s="14"/>
      <c r="C178" s="10"/>
      <c r="D178" s="47"/>
      <c r="E178" s="62" t="s">
        <v>70</v>
      </c>
      <c r="F178" s="63">
        <v>150</v>
      </c>
      <c r="G178" s="63">
        <v>3.25</v>
      </c>
      <c r="H178" s="63">
        <v>4.92</v>
      </c>
      <c r="I178" s="63">
        <v>14.17</v>
      </c>
      <c r="J178" s="48">
        <v>113.33</v>
      </c>
      <c r="K178" s="61"/>
      <c r="L178" s="39"/>
    </row>
    <row r="179" spans="1:12" ht="15" x14ac:dyDescent="0.25">
      <c r="A179" s="22"/>
      <c r="B179" s="14"/>
      <c r="C179" s="10"/>
      <c r="D179" s="49" t="s">
        <v>21</v>
      </c>
      <c r="E179" s="55" t="s">
        <v>40</v>
      </c>
      <c r="F179" s="56">
        <v>200</v>
      </c>
      <c r="G179" s="56">
        <v>0.2</v>
      </c>
      <c r="H179" s="56">
        <v>0.04</v>
      </c>
      <c r="I179" s="56">
        <v>10.199999999999999</v>
      </c>
      <c r="J179" s="48">
        <v>41</v>
      </c>
      <c r="K179" s="61"/>
      <c r="L179" s="39"/>
    </row>
    <row r="180" spans="1:12" ht="15" x14ac:dyDescent="0.25">
      <c r="A180" s="22"/>
      <c r="B180" s="14"/>
      <c r="C180" s="10"/>
      <c r="D180" s="49" t="s">
        <v>22</v>
      </c>
      <c r="E180" s="72" t="s">
        <v>52</v>
      </c>
      <c r="F180" s="73">
        <v>25</v>
      </c>
      <c r="G180" s="73">
        <v>1.9</v>
      </c>
      <c r="H180" s="73">
        <v>0.27</v>
      </c>
      <c r="I180" s="73">
        <v>12.42</v>
      </c>
      <c r="J180" s="73">
        <v>56</v>
      </c>
      <c r="K180" s="61"/>
      <c r="L180" s="39"/>
    </row>
    <row r="181" spans="1:12" ht="15" x14ac:dyDescent="0.25">
      <c r="A181" s="22"/>
      <c r="B181" s="14"/>
      <c r="C181" s="10"/>
      <c r="D181" s="49"/>
      <c r="E181" s="72" t="s">
        <v>45</v>
      </c>
      <c r="F181" s="73">
        <v>20</v>
      </c>
      <c r="G181" s="73">
        <v>1.36</v>
      </c>
      <c r="H181" s="73">
        <v>0.24</v>
      </c>
      <c r="I181" s="73">
        <v>9.2799999999999994</v>
      </c>
      <c r="J181" s="73">
        <v>43</v>
      </c>
      <c r="K181" s="61"/>
      <c r="L181" s="39"/>
    </row>
    <row r="182" spans="1:12" ht="15" x14ac:dyDescent="0.25">
      <c r="A182" s="22"/>
      <c r="B182" s="14"/>
      <c r="C182" s="10"/>
      <c r="D182" s="47"/>
      <c r="E182" s="62" t="s">
        <v>71</v>
      </c>
      <c r="F182" s="63">
        <v>80</v>
      </c>
      <c r="G182" s="63">
        <v>1</v>
      </c>
      <c r="H182" s="63">
        <v>1.8</v>
      </c>
      <c r="I182" s="63">
        <v>5.8</v>
      </c>
      <c r="J182" s="48">
        <v>44</v>
      </c>
      <c r="K182" s="61"/>
      <c r="L182" s="39"/>
    </row>
    <row r="183" spans="1:12" ht="15" x14ac:dyDescent="0.25">
      <c r="A183" s="22"/>
      <c r="B183" s="14"/>
      <c r="C183" s="10"/>
      <c r="D183" s="92"/>
      <c r="E183" s="55"/>
      <c r="F183" s="56"/>
      <c r="G183" s="48"/>
      <c r="H183" s="48"/>
      <c r="I183" s="48"/>
      <c r="J183" s="48"/>
      <c r="K183" s="61"/>
      <c r="L183" s="39"/>
    </row>
    <row r="184" spans="1:12" ht="15.75" customHeight="1" x14ac:dyDescent="0.25">
      <c r="A184" s="23"/>
      <c r="B184" s="16"/>
      <c r="C184" s="7"/>
      <c r="D184" s="17" t="s">
        <v>31</v>
      </c>
      <c r="E184" s="8"/>
      <c r="F184" s="18">
        <f>SUM(F177:F183)</f>
        <v>575</v>
      </c>
      <c r="G184" s="18">
        <f>SUM(G177:G183)</f>
        <v>22.709999999999997</v>
      </c>
      <c r="H184" s="18">
        <f>SUM(H177:H183)</f>
        <v>19.469999999999995</v>
      </c>
      <c r="I184" s="18">
        <f>SUM(I177:I183)</f>
        <v>69.87</v>
      </c>
      <c r="J184" s="18">
        <f>SUM(J177:J183)</f>
        <v>500.33</v>
      </c>
      <c r="K184" s="78"/>
      <c r="L184" s="18">
        <f t="shared" ref="L184" si="79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80">SUM(G185:G193)</f>
        <v>0</v>
      </c>
      <c r="H194" s="18">
        <f t="shared" si="80"/>
        <v>0</v>
      </c>
      <c r="I194" s="18">
        <f t="shared" si="80"/>
        <v>0</v>
      </c>
      <c r="J194" s="18">
        <f t="shared" si="80"/>
        <v>0</v>
      </c>
      <c r="K194" s="24"/>
      <c r="L194" s="18">
        <f t="shared" ref="L194" si="81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01" t="s">
        <v>4</v>
      </c>
      <c r="D195" s="102"/>
      <c r="E195" s="30"/>
      <c r="F195" s="31">
        <f>F184+F194</f>
        <v>575</v>
      </c>
      <c r="G195" s="31">
        <f t="shared" ref="G195" si="82">G184+G194</f>
        <v>22.709999999999997</v>
      </c>
      <c r="H195" s="31">
        <f t="shared" ref="H195" si="83">H184+H194</f>
        <v>19.469999999999995</v>
      </c>
      <c r="I195" s="31">
        <f t="shared" ref="I195" si="84">I184+I194</f>
        <v>69.87</v>
      </c>
      <c r="J195" s="31">
        <f t="shared" ref="J195:L195" si="85">J184+J194</f>
        <v>500.33</v>
      </c>
      <c r="K195" s="31"/>
      <c r="L195" s="31">
        <f t="shared" si="85"/>
        <v>0</v>
      </c>
    </row>
    <row r="196" spans="1:12" x14ac:dyDescent="0.2">
      <c r="A196" s="26"/>
      <c r="B196" s="27"/>
      <c r="C196" s="104" t="s">
        <v>5</v>
      </c>
      <c r="D196" s="104"/>
      <c r="E196" s="104"/>
      <c r="F196" s="33">
        <f>(F24+F43+F62+F81+F100+F119+F138+F157+F176+F195)/(IF(F24=0,0,1)+IF(F43=0,0,1)+IF(F62=0,0,1)+IF(F81=0,0,1)+IF(F100=0,0,1)+IF(F119=0,0,1)+IF(F138=0,0,1)+IF(F157=0,0,1)+IF(F176=0,0,1)+IF(F195=0,0,1))</f>
        <v>595</v>
      </c>
      <c r="G196" s="33">
        <f>(G24+G43+G62+G81+G100+G119+G138+G157+G176+G195)/(IF(G24=0,0,1)+IF(G43=0,0,1)+IF(G62=0,0,1)+IF(G81=0,0,1)+IF(G100=0,0,1)+IF(G119=0,0,1)+IF(G138=0,0,1)+IF(G157=0,0,1)+IF(G176=0,0,1)+IF(G195=0,0,1))</f>
        <v>32.200999999999993</v>
      </c>
      <c r="H196" s="33">
        <f>(H24+H43+H62+H81+H100+H119+H138+H157+H176+H195)/(IF(H24=0,0,1)+IF(H43=0,0,1)+IF(H62=0,0,1)+IF(H81=0,0,1)+IF(H100=0,0,1)+IF(H119=0,0,1)+IF(H138=0,0,1)+IF(H157=0,0,1)+IF(H176=0,0,1)+IF(H195=0,0,1))</f>
        <v>28.814999999999991</v>
      </c>
      <c r="I196" s="33">
        <f>(I24+I43+I62+I81+I100+I119+I138+I157+I176+I195)/(IF(I24=0,0,1)+IF(I43=0,0,1)+IF(I62=0,0,1)+IF(I81=0,0,1)+IF(I100=0,0,1)+IF(I119=0,0,1)+IF(I138=0,0,1)+IF(I157=0,0,1)+IF(I176=0,0,1)+IF(I195=0,0,1))</f>
        <v>85.111999999999995</v>
      </c>
      <c r="J196" s="33">
        <f>(J24+J43+J62+J81+J100+J119+J138+J157+J176+J195)/(IF(J24=0,0,1)+IF(J43=0,0,1)+IF(J62=0,0,1)+IF(J81=0,0,1)+IF(J100=0,0,1)+IF(J119=0,0,1)+IF(J138=0,0,1)+IF(J157=0,0,1)+IF(J176=0,0,1)+IF(J195=0,0,1))</f>
        <v>691.01499999999999</v>
      </c>
      <c r="K196" s="33"/>
      <c r="L196" s="3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2024-09-04T03:26:16Z</dcterms:modified>
</cp:coreProperties>
</file>